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<sst xmlns="http://schemas.openxmlformats.org/spreadsheetml/2006/main" count="178" uniqueCount="67">
  <si>
    <t>№</t>
  </si>
  <si>
    <t>Наименование</t>
  </si>
  <si>
    <t>Страна производитель</t>
  </si>
  <si>
    <t>Россия</t>
  </si>
  <si>
    <t>ООО "Компания АйВиЭф"</t>
  </si>
  <si>
    <t>н/огр</t>
  </si>
  <si>
    <t>Срок годности</t>
  </si>
  <si>
    <t>Логистические параметры товара</t>
  </si>
  <si>
    <t>Логистические параметры паллеты</t>
  </si>
  <si>
    <t>Высота (см)</t>
  </si>
  <si>
    <t>Ширина (см)</t>
  </si>
  <si>
    <t>Глубина (см)</t>
  </si>
  <si>
    <t>Вес брутто (кг)</t>
  </si>
  <si>
    <t>Штрих-код товара</t>
  </si>
  <si>
    <t>Штрих-код коробки</t>
  </si>
  <si>
    <t>HI (рядов на паллете)</t>
  </si>
  <si>
    <t>Штрих-код паллеты</t>
  </si>
  <si>
    <t>Производитель</t>
  </si>
  <si>
    <t>Торговая марка</t>
  </si>
  <si>
    <t>Еденица измерения</t>
  </si>
  <si>
    <t>шт</t>
  </si>
  <si>
    <t>Артикул</t>
  </si>
  <si>
    <t>Материал групповой упаковки</t>
  </si>
  <si>
    <t>Логистические параметры групповой упаковки</t>
  </si>
  <si>
    <t>гофр. карт</t>
  </si>
  <si>
    <t>Объём    (м3)</t>
  </si>
  <si>
    <t>НДС</t>
  </si>
  <si>
    <t>плёнка</t>
  </si>
  <si>
    <t>TI (коробок в ряду на паллете)</t>
  </si>
  <si>
    <t>Индивидуальная упаковка</t>
  </si>
  <si>
    <t>Листы</t>
  </si>
  <si>
    <t>Мат парковочный 25*33*3,8 (1 шт.)</t>
  </si>
  <si>
    <t>Мат парковочный 11*33*0,8 (2 шт.)</t>
  </si>
  <si>
    <t>Мат парковочный угловой 25*33*3,8 (1 шт.)</t>
  </si>
  <si>
    <t>Рулоны</t>
  </si>
  <si>
    <t>Угловые  элементы</t>
  </si>
  <si>
    <t>П-мат 38K10067А (1 шт.)</t>
  </si>
  <si>
    <t>П-мат 0810067А (1 шт.)</t>
  </si>
  <si>
    <t>П-мат угол 38K6725А (1 шт.)</t>
  </si>
  <si>
    <t>П-мат 0810100А (м.п.)</t>
  </si>
  <si>
    <t>П-мат 0320100АП (м.п.)</t>
  </si>
  <si>
    <t>нет</t>
  </si>
  <si>
    <t>м.п.</t>
  </si>
  <si>
    <t xml:space="preserve">Вложение </t>
  </si>
  <si>
    <t>коробок на паллете</t>
  </si>
  <si>
    <t>П-Мат</t>
  </si>
  <si>
    <t>0810022А</t>
  </si>
  <si>
    <t>0810067А</t>
  </si>
  <si>
    <t xml:space="preserve">38K10067А </t>
  </si>
  <si>
    <t>0810100А</t>
  </si>
  <si>
    <t>0320100АП</t>
  </si>
  <si>
    <t>U38K6725А</t>
  </si>
  <si>
    <t>U38K3325А</t>
  </si>
  <si>
    <t>38K3325А</t>
  </si>
  <si>
    <t>083311А</t>
  </si>
  <si>
    <t>П-мат угол 38K8925А (1 шт.)</t>
  </si>
  <si>
    <t>U38K8925А</t>
  </si>
  <si>
    <t>П-мат 088925А (1 шт.)</t>
  </si>
  <si>
    <t>П-мат 38К20033А (1 шт.)</t>
  </si>
  <si>
    <t>П-мат 38К20025А (1 шт.)</t>
  </si>
  <si>
    <t>П-мат 38К10089А (1 шт.)</t>
  </si>
  <si>
    <t>П-мат угол 38K10025А (1 шт.)</t>
  </si>
  <si>
    <t>П-мат 038925АП (1 шт.)</t>
  </si>
  <si>
    <t xml:space="preserve">38К10089А </t>
  </si>
  <si>
    <t>38К20033А</t>
  </si>
  <si>
    <t>038925АП</t>
  </si>
  <si>
    <t xml:space="preserve"> 38K10025А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</si>
</sst>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1" fontId="3" fillId="0" borderId="13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49" fontId="3" fillId="35" borderId="12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2" fontId="3" fillId="35" borderId="16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49" fontId="3" fillId="35" borderId="23" xfId="0" applyNumberFormat="1" applyFont="1" applyFill="1" applyBorder="1" applyAlignment="1">
      <alignment horizontal="center"/>
    </xf>
    <xf numFmtId="0" fontId="41" fillId="35" borderId="0" xfId="0" applyFont="1" applyFill="1" applyAlignment="1">
      <alignment/>
    </xf>
    <xf numFmtId="0" fontId="3" fillId="34" borderId="24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6" borderId="2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9" xfId="52" applyFont="1" applyFill="1" applyBorder="1" applyAlignment="1">
      <alignment horizontal="center" vertical="center" wrapText="1"/>
      <protection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52" applyFont="1" applyFill="1" applyBorder="1" applyAlignment="1">
      <alignment horizontal="center" vertical="center" wrapText="1"/>
      <protection/>
    </xf>
    <xf numFmtId="0" fontId="3" fillId="6" borderId="2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2" xfId="0" applyNumberFormat="1" applyFont="1" applyFill="1" applyBorder="1" applyAlignment="1">
      <alignment horizontal="center"/>
    </xf>
    <xf numFmtId="0" fontId="3" fillId="6" borderId="10" xfId="0" applyNumberFormat="1" applyFont="1" applyFill="1" applyBorder="1" applyAlignment="1">
      <alignment horizontal="center"/>
    </xf>
    <xf numFmtId="165" fontId="3" fillId="6" borderId="30" xfId="0" applyNumberFormat="1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1" xfId="0" applyNumberFormat="1" applyFont="1" applyFill="1" applyBorder="1" applyAlignment="1">
      <alignment horizontal="center"/>
    </xf>
    <xf numFmtId="165" fontId="3" fillId="6" borderId="16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3" xfId="0" applyNumberFormat="1" applyFont="1" applyFill="1" applyBorder="1" applyAlignment="1">
      <alignment horizontal="center"/>
    </xf>
    <xf numFmtId="12" fontId="3" fillId="6" borderId="16" xfId="0" applyNumberFormat="1" applyFont="1" applyFill="1" applyBorder="1" applyAlignment="1">
      <alignment/>
    </xf>
    <xf numFmtId="0" fontId="41" fillId="6" borderId="0" xfId="0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34" borderId="13" xfId="52" applyFont="1" applyFill="1" applyBorder="1" applyAlignment="1">
      <alignment horizontal="center" vertical="center" wrapText="1"/>
      <protection/>
    </xf>
    <xf numFmtId="49" fontId="4" fillId="33" borderId="17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6" borderId="1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49" fontId="3" fillId="35" borderId="26" xfId="0" applyNumberFormat="1" applyFont="1" applyFill="1" applyBorder="1" applyAlignment="1">
      <alignment horizontal="center"/>
    </xf>
    <xf numFmtId="12" fontId="3" fillId="35" borderId="16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6" borderId="35" xfId="52" applyFont="1" applyFill="1" applyBorder="1" applyAlignment="1">
      <alignment horizontal="center" vertical="center"/>
      <protection/>
    </xf>
    <xf numFmtId="0" fontId="3" fillId="6" borderId="36" xfId="52" applyFont="1" applyFill="1" applyBorder="1" applyAlignment="1">
      <alignment horizontal="center" vertical="center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37" xfId="52" applyFont="1" applyFill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11" fontId="3" fillId="0" borderId="42" xfId="0" applyNumberFormat="1" applyFont="1" applyBorder="1" applyAlignment="1">
      <alignment horizontal="center" vertical="center" wrapText="1"/>
    </xf>
    <xf numFmtId="11" fontId="3" fillId="0" borderId="43" xfId="0" applyNumberFormat="1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A25" sqref="AA25"/>
    </sheetView>
  </sheetViews>
  <sheetFormatPr defaultColWidth="9.140625" defaultRowHeight="15"/>
  <cols>
    <col min="1" max="1" width="3.421875" style="0" customWidth="1"/>
    <col min="2" max="2" width="52.00390625" style="0" customWidth="1"/>
    <col min="3" max="3" width="9.7109375" style="0" hidden="1" customWidth="1"/>
    <col min="4" max="4" width="9.7109375" style="0" customWidth="1"/>
    <col min="5" max="5" width="9.28125" style="0" customWidth="1"/>
    <col min="6" max="6" width="21.8515625" style="0" customWidth="1"/>
    <col min="7" max="7" width="9.140625" style="0" customWidth="1"/>
    <col min="8" max="8" width="8.140625" style="0" hidden="1" customWidth="1"/>
    <col min="9" max="9" width="17.00390625" style="0" hidden="1" customWidth="1"/>
    <col min="12" max="16" width="9.140625" style="26" customWidth="1"/>
    <col min="17" max="17" width="18.7109375" style="26" customWidth="1"/>
    <col min="18" max="24" width="9.140625" style="47" customWidth="1"/>
    <col min="25" max="25" width="19.28125" style="47" customWidth="1"/>
    <col min="26" max="32" width="9.140625" style="19" customWidth="1"/>
  </cols>
  <sheetData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/>
      <c r="M2" s="25"/>
      <c r="N2" s="25"/>
    </row>
    <row r="3" spans="1:14" ht="15.75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5"/>
      <c r="M3" s="25"/>
      <c r="N3" s="25"/>
    </row>
    <row r="4" spans="1:32" ht="15" customHeight="1" thickBot="1">
      <c r="A4" s="85" t="s">
        <v>0</v>
      </c>
      <c r="B4" s="76" t="s">
        <v>1</v>
      </c>
      <c r="C4" s="10"/>
      <c r="D4" s="78" t="s">
        <v>21</v>
      </c>
      <c r="E4" s="78" t="s">
        <v>2</v>
      </c>
      <c r="F4" s="78" t="s">
        <v>17</v>
      </c>
      <c r="G4" s="76" t="s">
        <v>18</v>
      </c>
      <c r="H4" s="87"/>
      <c r="I4" s="88"/>
      <c r="J4" s="76" t="s">
        <v>26</v>
      </c>
      <c r="K4" s="94" t="s">
        <v>6</v>
      </c>
      <c r="L4" s="91" t="s">
        <v>7</v>
      </c>
      <c r="M4" s="92"/>
      <c r="N4" s="92"/>
      <c r="O4" s="92"/>
      <c r="P4" s="92"/>
      <c r="Q4" s="93"/>
      <c r="R4" s="80" t="s">
        <v>23</v>
      </c>
      <c r="S4" s="80"/>
      <c r="T4" s="80"/>
      <c r="U4" s="80"/>
      <c r="V4" s="80"/>
      <c r="W4" s="80"/>
      <c r="X4" s="80"/>
      <c r="Y4" s="81"/>
      <c r="Z4" s="82" t="s">
        <v>8</v>
      </c>
      <c r="AA4" s="83"/>
      <c r="AB4" s="83"/>
      <c r="AC4" s="83"/>
      <c r="AD4" s="83"/>
      <c r="AE4" s="83"/>
      <c r="AF4" s="84"/>
    </row>
    <row r="5" spans="1:32" ht="48" customHeight="1" thickBot="1">
      <c r="A5" s="86"/>
      <c r="B5" s="77"/>
      <c r="C5" s="11"/>
      <c r="D5" s="79"/>
      <c r="E5" s="79"/>
      <c r="F5" s="79"/>
      <c r="G5" s="77"/>
      <c r="H5" s="89"/>
      <c r="I5" s="90"/>
      <c r="J5" s="77"/>
      <c r="K5" s="95"/>
      <c r="L5" s="27" t="s">
        <v>19</v>
      </c>
      <c r="M5" s="27" t="s">
        <v>9</v>
      </c>
      <c r="N5" s="27" t="s">
        <v>10</v>
      </c>
      <c r="O5" s="27" t="s">
        <v>11</v>
      </c>
      <c r="P5" s="27" t="s">
        <v>12</v>
      </c>
      <c r="Q5" s="28" t="s">
        <v>13</v>
      </c>
      <c r="R5" s="48" t="s">
        <v>43</v>
      </c>
      <c r="S5" s="48" t="s">
        <v>22</v>
      </c>
      <c r="T5" s="49" t="s">
        <v>9</v>
      </c>
      <c r="U5" s="49" t="s">
        <v>10</v>
      </c>
      <c r="V5" s="49" t="s">
        <v>11</v>
      </c>
      <c r="W5" s="49" t="s">
        <v>25</v>
      </c>
      <c r="X5" s="49" t="s">
        <v>12</v>
      </c>
      <c r="Y5" s="50" t="s">
        <v>14</v>
      </c>
      <c r="Z5" s="38" t="s">
        <v>28</v>
      </c>
      <c r="AA5" s="39" t="s">
        <v>15</v>
      </c>
      <c r="AB5" s="39" t="s">
        <v>44</v>
      </c>
      <c r="AC5" s="20" t="s">
        <v>9</v>
      </c>
      <c r="AD5" s="20" t="s">
        <v>10</v>
      </c>
      <c r="AE5" s="20" t="s">
        <v>11</v>
      </c>
      <c r="AF5" s="40" t="s">
        <v>16</v>
      </c>
    </row>
    <row r="6" spans="1:32" ht="15.75" customHeight="1">
      <c r="A6" s="16"/>
      <c r="B6" s="17" t="s">
        <v>29</v>
      </c>
      <c r="C6" s="9"/>
      <c r="D6" s="9"/>
      <c r="E6" s="9"/>
      <c r="F6" s="9"/>
      <c r="G6" s="9"/>
      <c r="H6" s="9"/>
      <c r="I6" s="9"/>
      <c r="J6" s="9"/>
      <c r="K6" s="18"/>
      <c r="L6" s="29"/>
      <c r="M6" s="29"/>
      <c r="N6" s="29"/>
      <c r="O6" s="29"/>
      <c r="P6" s="29"/>
      <c r="Q6" s="30"/>
      <c r="R6" s="51"/>
      <c r="S6" s="51"/>
      <c r="T6" s="51"/>
      <c r="U6" s="51"/>
      <c r="V6" s="51"/>
      <c r="W6" s="51"/>
      <c r="X6" s="51"/>
      <c r="Y6" s="52"/>
      <c r="Z6" s="41"/>
      <c r="AA6" s="41"/>
      <c r="AB6" s="66"/>
      <c r="AC6" s="21"/>
      <c r="AD6" s="21"/>
      <c r="AE6" s="21"/>
      <c r="AF6" s="42"/>
    </row>
    <row r="7" spans="1:32" ht="15.75" customHeight="1">
      <c r="A7" s="14">
        <v>1</v>
      </c>
      <c r="B7" s="68" t="s">
        <v>31</v>
      </c>
      <c r="C7" s="8"/>
      <c r="D7" s="3" t="s">
        <v>53</v>
      </c>
      <c r="E7" s="3" t="s">
        <v>3</v>
      </c>
      <c r="F7" s="13" t="s">
        <v>4</v>
      </c>
      <c r="G7" s="75" t="s">
        <v>45</v>
      </c>
      <c r="H7" s="75"/>
      <c r="I7" s="75"/>
      <c r="J7" s="4">
        <v>0.18</v>
      </c>
      <c r="K7" s="12" t="s">
        <v>5</v>
      </c>
      <c r="L7" s="31" t="s">
        <v>20</v>
      </c>
      <c r="M7" s="32">
        <v>33</v>
      </c>
      <c r="N7" s="32">
        <v>25</v>
      </c>
      <c r="O7" s="32">
        <v>3.8</v>
      </c>
      <c r="P7" s="32">
        <v>0.075</v>
      </c>
      <c r="Q7" s="33">
        <v>4607091485448</v>
      </c>
      <c r="R7" s="53">
        <v>8</v>
      </c>
      <c r="S7" s="54" t="s">
        <v>24</v>
      </c>
      <c r="T7" s="55">
        <v>17</v>
      </c>
      <c r="U7" s="56">
        <v>50</v>
      </c>
      <c r="V7" s="56">
        <v>32</v>
      </c>
      <c r="W7" s="56">
        <f>R7*V7*U7*T7/1000000</f>
        <v>0.2176</v>
      </c>
      <c r="X7" s="70">
        <v>0.6</v>
      </c>
      <c r="Y7" s="63">
        <v>14607091485445</v>
      </c>
      <c r="Z7" s="43">
        <v>4</v>
      </c>
      <c r="AA7" s="44">
        <v>8</v>
      </c>
      <c r="AB7" s="44">
        <f>Z7*AA7</f>
        <v>32</v>
      </c>
      <c r="AC7" s="22">
        <f>(T7*AA7)+15</f>
        <v>151</v>
      </c>
      <c r="AD7" s="22">
        <v>120</v>
      </c>
      <c r="AE7" s="22">
        <v>80</v>
      </c>
      <c r="AF7" s="22"/>
    </row>
    <row r="8" spans="1:32" ht="15.75" customHeight="1">
      <c r="A8" s="14">
        <v>2</v>
      </c>
      <c r="B8" s="68" t="s">
        <v>32</v>
      </c>
      <c r="C8" s="8"/>
      <c r="D8" s="3" t="s">
        <v>54</v>
      </c>
      <c r="E8" s="3" t="s">
        <v>3</v>
      </c>
      <c r="F8" s="13" t="s">
        <v>4</v>
      </c>
      <c r="G8" s="75" t="s">
        <v>45</v>
      </c>
      <c r="H8" s="75"/>
      <c r="I8" s="75"/>
      <c r="J8" s="4">
        <v>0.18</v>
      </c>
      <c r="K8" s="12" t="s">
        <v>5</v>
      </c>
      <c r="L8" s="31" t="s">
        <v>20</v>
      </c>
      <c r="M8" s="32">
        <v>33</v>
      </c>
      <c r="N8" s="32">
        <v>11</v>
      </c>
      <c r="O8" s="32">
        <v>0.8</v>
      </c>
      <c r="P8" s="32">
        <v>0.018</v>
      </c>
      <c r="Q8" s="33">
        <v>4607091485431</v>
      </c>
      <c r="R8" s="58">
        <v>10</v>
      </c>
      <c r="S8" s="58" t="s">
        <v>24</v>
      </c>
      <c r="T8" s="62">
        <v>13</v>
      </c>
      <c r="U8" s="59">
        <v>25</v>
      </c>
      <c r="V8" s="59">
        <v>40.5</v>
      </c>
      <c r="W8" s="59">
        <f>R8*V8*U8*T8/1000000</f>
        <v>0.131625</v>
      </c>
      <c r="X8" s="70">
        <v>0.2</v>
      </c>
      <c r="Y8" s="63">
        <v>14607091485438</v>
      </c>
      <c r="Z8" s="45">
        <v>7</v>
      </c>
      <c r="AA8" s="46">
        <v>12</v>
      </c>
      <c r="AB8" s="44">
        <f aca="true" t="shared" si="0" ref="AB8:AB20">Z8*AA8</f>
        <v>84</v>
      </c>
      <c r="AC8" s="22">
        <f>(T8*AA8)+15</f>
        <v>171</v>
      </c>
      <c r="AD8" s="24">
        <v>120</v>
      </c>
      <c r="AE8" s="24">
        <v>80</v>
      </c>
      <c r="AF8" s="23"/>
    </row>
    <row r="9" spans="1:32" ht="15.75" customHeight="1">
      <c r="A9" s="14">
        <v>3</v>
      </c>
      <c r="B9" s="69" t="s">
        <v>33</v>
      </c>
      <c r="C9" s="8"/>
      <c r="D9" s="3" t="s">
        <v>52</v>
      </c>
      <c r="E9" s="3" t="s">
        <v>3</v>
      </c>
      <c r="F9" s="13" t="s">
        <v>4</v>
      </c>
      <c r="G9" s="75" t="s">
        <v>45</v>
      </c>
      <c r="H9" s="75"/>
      <c r="I9" s="75"/>
      <c r="J9" s="4">
        <v>0.18</v>
      </c>
      <c r="K9" s="12" t="s">
        <v>5</v>
      </c>
      <c r="L9" s="31" t="s">
        <v>20</v>
      </c>
      <c r="M9" s="32">
        <v>33</v>
      </c>
      <c r="N9" s="32">
        <v>25</v>
      </c>
      <c r="O9" s="32">
        <v>3.8</v>
      </c>
      <c r="P9" s="32">
        <v>0.075</v>
      </c>
      <c r="Q9" s="33">
        <v>4607091485455</v>
      </c>
      <c r="R9" s="58">
        <v>8</v>
      </c>
      <c r="S9" s="58" t="s">
        <v>24</v>
      </c>
      <c r="T9" s="55">
        <v>17</v>
      </c>
      <c r="U9" s="56">
        <v>50</v>
      </c>
      <c r="V9" s="56">
        <v>32</v>
      </c>
      <c r="W9" s="59">
        <f>R9*V9*U9*T9/1000000</f>
        <v>0.2176</v>
      </c>
      <c r="X9" s="70">
        <v>0.6</v>
      </c>
      <c r="Y9" s="63">
        <v>14607091485452</v>
      </c>
      <c r="Z9" s="45">
        <v>4</v>
      </c>
      <c r="AA9" s="46">
        <v>8</v>
      </c>
      <c r="AB9" s="44">
        <f t="shared" si="0"/>
        <v>32</v>
      </c>
      <c r="AC9" s="22">
        <f>(T9*AA9)+15</f>
        <v>151</v>
      </c>
      <c r="AD9" s="24">
        <v>120</v>
      </c>
      <c r="AE9" s="24">
        <v>80</v>
      </c>
      <c r="AF9" s="23"/>
    </row>
    <row r="10" spans="1:32" ht="15.75" customHeight="1">
      <c r="A10" s="14"/>
      <c r="B10" s="67" t="s">
        <v>30</v>
      </c>
      <c r="C10" s="8"/>
      <c r="D10" s="3"/>
      <c r="E10" s="3"/>
      <c r="F10" s="13"/>
      <c r="G10" s="65"/>
      <c r="H10" s="65"/>
      <c r="I10" s="65"/>
      <c r="J10" s="4"/>
      <c r="K10" s="12"/>
      <c r="L10" s="31"/>
      <c r="M10" s="32"/>
      <c r="N10" s="32"/>
      <c r="O10" s="32"/>
      <c r="P10" s="32"/>
      <c r="Q10" s="33"/>
      <c r="R10" s="58"/>
      <c r="S10" s="58"/>
      <c r="T10" s="55"/>
      <c r="U10" s="56"/>
      <c r="V10" s="56"/>
      <c r="W10" s="59"/>
      <c r="X10" s="70"/>
      <c r="Y10" s="57"/>
      <c r="Z10" s="45"/>
      <c r="AA10" s="46"/>
      <c r="AB10" s="44"/>
      <c r="AC10" s="22"/>
      <c r="AD10" s="24"/>
      <c r="AE10" s="24"/>
      <c r="AF10" s="23"/>
    </row>
    <row r="11" spans="1:32" ht="15.75" customHeight="1">
      <c r="A11" s="14">
        <v>4</v>
      </c>
      <c r="B11" s="68" t="s">
        <v>36</v>
      </c>
      <c r="C11" s="8"/>
      <c r="D11" s="3" t="s">
        <v>48</v>
      </c>
      <c r="E11" s="3" t="s">
        <v>3</v>
      </c>
      <c r="F11" s="13" t="s">
        <v>4</v>
      </c>
      <c r="G11" s="75" t="s">
        <v>45</v>
      </c>
      <c r="H11" s="75"/>
      <c r="I11" s="75"/>
      <c r="J11" s="4">
        <v>0.18</v>
      </c>
      <c r="K11" s="12" t="s">
        <v>5</v>
      </c>
      <c r="L11" s="31" t="s">
        <v>20</v>
      </c>
      <c r="M11" s="32">
        <v>100</v>
      </c>
      <c r="N11" s="32">
        <v>67</v>
      </c>
      <c r="O11" s="32">
        <v>3.8</v>
      </c>
      <c r="P11" s="32">
        <v>0.64</v>
      </c>
      <c r="Q11" s="73" t="s">
        <v>41</v>
      </c>
      <c r="R11" s="58">
        <v>8</v>
      </c>
      <c r="S11" s="58" t="s">
        <v>24</v>
      </c>
      <c r="T11" s="74">
        <v>100</v>
      </c>
      <c r="U11" s="74">
        <v>69</v>
      </c>
      <c r="V11" s="56">
        <v>40</v>
      </c>
      <c r="W11" s="59">
        <f>R11*V11*U11*T11/1000000</f>
        <v>2.208</v>
      </c>
      <c r="X11" s="70">
        <f>P11*R11</f>
        <v>5.12</v>
      </c>
      <c r="Y11" s="60" t="s">
        <v>41</v>
      </c>
      <c r="Z11" s="45">
        <v>1</v>
      </c>
      <c r="AA11" s="46">
        <v>5</v>
      </c>
      <c r="AB11" s="44">
        <f t="shared" si="0"/>
        <v>5</v>
      </c>
      <c r="AC11" s="22">
        <f>(V11*AA11)+15</f>
        <v>215</v>
      </c>
      <c r="AD11" s="24">
        <v>120</v>
      </c>
      <c r="AE11" s="24">
        <v>80</v>
      </c>
      <c r="AF11" s="23"/>
    </row>
    <row r="12" spans="1:32" ht="15.75" customHeight="1">
      <c r="A12" s="14">
        <v>5</v>
      </c>
      <c r="B12" s="68" t="s">
        <v>37</v>
      </c>
      <c r="C12" s="6"/>
      <c r="D12" s="3" t="s">
        <v>47</v>
      </c>
      <c r="E12" s="3" t="s">
        <v>3</v>
      </c>
      <c r="F12" s="13" t="s">
        <v>4</v>
      </c>
      <c r="G12" s="75" t="s">
        <v>45</v>
      </c>
      <c r="H12" s="75"/>
      <c r="I12" s="75"/>
      <c r="J12" s="4">
        <v>0.18</v>
      </c>
      <c r="K12" s="12" t="s">
        <v>5</v>
      </c>
      <c r="L12" s="72" t="s">
        <v>20</v>
      </c>
      <c r="M12" s="34">
        <v>100</v>
      </c>
      <c r="N12" s="32">
        <v>67</v>
      </c>
      <c r="O12" s="32">
        <v>0.8</v>
      </c>
      <c r="P12" s="32">
        <v>0.32</v>
      </c>
      <c r="Q12" s="73" t="s">
        <v>41</v>
      </c>
      <c r="R12" s="54">
        <v>15</v>
      </c>
      <c r="S12" s="54" t="s">
        <v>24</v>
      </c>
      <c r="T12" s="61">
        <v>100</v>
      </c>
      <c r="U12" s="74">
        <v>69</v>
      </c>
      <c r="V12" s="56">
        <v>12.5</v>
      </c>
      <c r="W12" s="56">
        <f>R12*V12*U12*T12/1000000</f>
        <v>1.29375</v>
      </c>
      <c r="X12" s="70">
        <v>4.8</v>
      </c>
      <c r="Y12" s="60" t="s">
        <v>41</v>
      </c>
      <c r="Z12" s="43">
        <v>1</v>
      </c>
      <c r="AA12" s="44">
        <v>12</v>
      </c>
      <c r="AB12" s="44">
        <f t="shared" si="0"/>
        <v>12</v>
      </c>
      <c r="AC12" s="22">
        <f>(V12*AA12)+15</f>
        <v>165</v>
      </c>
      <c r="AD12" s="22">
        <v>120</v>
      </c>
      <c r="AE12" s="22">
        <v>80</v>
      </c>
      <c r="AF12" s="22"/>
    </row>
    <row r="13" spans="1:32" ht="15.75" customHeight="1">
      <c r="A13" s="14">
        <v>6</v>
      </c>
      <c r="B13" s="68" t="s">
        <v>57</v>
      </c>
      <c r="C13" s="8"/>
      <c r="D13" s="15" t="s">
        <v>46</v>
      </c>
      <c r="E13" s="3" t="s">
        <v>3</v>
      </c>
      <c r="F13" s="13" t="s">
        <v>4</v>
      </c>
      <c r="G13" s="75" t="s">
        <v>45</v>
      </c>
      <c r="H13" s="75"/>
      <c r="I13" s="75"/>
      <c r="J13" s="4">
        <v>0.18</v>
      </c>
      <c r="K13" s="12" t="s">
        <v>5</v>
      </c>
      <c r="L13" s="72" t="s">
        <v>20</v>
      </c>
      <c r="M13" s="32">
        <v>89</v>
      </c>
      <c r="N13" s="32">
        <v>22</v>
      </c>
      <c r="O13" s="32">
        <v>0.8</v>
      </c>
      <c r="P13" s="32">
        <v>0.1</v>
      </c>
      <c r="Q13" s="73" t="s">
        <v>41</v>
      </c>
      <c r="R13" s="54">
        <v>20</v>
      </c>
      <c r="S13" s="54" t="s">
        <v>24</v>
      </c>
      <c r="T13" s="74">
        <v>90</v>
      </c>
      <c r="U13" s="74">
        <v>25</v>
      </c>
      <c r="V13" s="56">
        <v>16.5</v>
      </c>
      <c r="W13" s="56">
        <f>R13*V13*U13*T13/1000000</f>
        <v>0.7425</v>
      </c>
      <c r="X13" s="70">
        <v>2</v>
      </c>
      <c r="Y13" s="60" t="s">
        <v>41</v>
      </c>
      <c r="Z13" s="43">
        <v>3</v>
      </c>
      <c r="AA13" s="44">
        <v>8</v>
      </c>
      <c r="AB13" s="44">
        <f>Z13*AA13</f>
        <v>24</v>
      </c>
      <c r="AC13" s="22">
        <f>(V13*AA13)+15</f>
        <v>147</v>
      </c>
      <c r="AD13" s="22">
        <v>120</v>
      </c>
      <c r="AE13" s="22">
        <v>80</v>
      </c>
      <c r="AF13" s="22"/>
    </row>
    <row r="14" spans="1:32" ht="15.75" customHeight="1">
      <c r="A14" s="14"/>
      <c r="B14" s="97" t="s">
        <v>60</v>
      </c>
      <c r="C14" s="8"/>
      <c r="D14" s="15" t="s">
        <v>63</v>
      </c>
      <c r="E14" s="3" t="s">
        <v>3</v>
      </c>
      <c r="F14" s="13" t="s">
        <v>4</v>
      </c>
      <c r="G14" s="75" t="s">
        <v>45</v>
      </c>
      <c r="H14" s="75"/>
      <c r="I14" s="75"/>
      <c r="J14" s="4">
        <v>0.18</v>
      </c>
      <c r="K14" s="12" t="s">
        <v>5</v>
      </c>
      <c r="L14" s="72" t="s">
        <v>20</v>
      </c>
      <c r="M14" s="35">
        <v>100</v>
      </c>
      <c r="N14" s="35">
        <v>89</v>
      </c>
      <c r="O14" s="35">
        <v>3.8</v>
      </c>
      <c r="P14" s="35">
        <v>0.8</v>
      </c>
      <c r="Q14" s="73" t="s">
        <v>41</v>
      </c>
      <c r="R14" s="58">
        <v>6</v>
      </c>
      <c r="S14" s="54" t="s">
        <v>24</v>
      </c>
      <c r="T14" s="58">
        <v>101</v>
      </c>
      <c r="U14" s="96">
        <v>90</v>
      </c>
      <c r="V14" s="59">
        <v>27</v>
      </c>
      <c r="W14" s="59">
        <f>R14*V14*U14*T14/1000000</f>
        <v>1.47258</v>
      </c>
      <c r="X14" s="71">
        <v>4.8</v>
      </c>
      <c r="Y14" s="60" t="s">
        <v>41</v>
      </c>
      <c r="Z14" s="45">
        <v>1</v>
      </c>
      <c r="AA14" s="46">
        <v>6</v>
      </c>
      <c r="AB14" s="44">
        <f>Z14*AA14</f>
        <v>6</v>
      </c>
      <c r="AC14" s="22">
        <v>177</v>
      </c>
      <c r="AD14" s="22">
        <v>120</v>
      </c>
      <c r="AE14" s="22">
        <v>80</v>
      </c>
      <c r="AF14" s="24"/>
    </row>
    <row r="15" spans="1:32" ht="15.75" customHeight="1">
      <c r="A15" s="14"/>
      <c r="B15" s="97" t="s">
        <v>59</v>
      </c>
      <c r="C15" s="8"/>
      <c r="D15" s="15" t="s">
        <v>64</v>
      </c>
      <c r="E15" s="3" t="s">
        <v>3</v>
      </c>
      <c r="F15" s="13" t="s">
        <v>4</v>
      </c>
      <c r="G15" s="75" t="s">
        <v>45</v>
      </c>
      <c r="H15" s="75"/>
      <c r="I15" s="75"/>
      <c r="J15" s="4">
        <v>0.18</v>
      </c>
      <c r="K15" s="12" t="s">
        <v>5</v>
      </c>
      <c r="L15" s="72" t="s">
        <v>20</v>
      </c>
      <c r="M15" s="35">
        <v>200</v>
      </c>
      <c r="N15" s="35">
        <v>25</v>
      </c>
      <c r="O15" s="35">
        <v>3.8</v>
      </c>
      <c r="P15" s="35">
        <v>0.51</v>
      </c>
      <c r="Q15" s="73" t="s">
        <v>41</v>
      </c>
      <c r="R15" s="58">
        <v>6</v>
      </c>
      <c r="S15" s="54" t="s">
        <v>24</v>
      </c>
      <c r="T15" s="58">
        <v>201</v>
      </c>
      <c r="U15" s="96">
        <v>26</v>
      </c>
      <c r="V15" s="59">
        <v>27</v>
      </c>
      <c r="W15" s="59">
        <f>R15*V15*U15*T15/1000000</f>
        <v>0.846612</v>
      </c>
      <c r="X15" s="71">
        <v>3.1</v>
      </c>
      <c r="Y15" s="60" t="s">
        <v>41</v>
      </c>
      <c r="Z15" s="45"/>
      <c r="AA15" s="46"/>
      <c r="AB15" s="44"/>
      <c r="AC15" s="22"/>
      <c r="AD15" s="24"/>
      <c r="AE15" s="24"/>
      <c r="AF15" s="24"/>
    </row>
    <row r="16" spans="1:32" ht="15.75" customHeight="1">
      <c r="A16" s="14"/>
      <c r="B16" s="97" t="s">
        <v>58</v>
      </c>
      <c r="C16" s="8"/>
      <c r="D16" s="15" t="s">
        <v>64</v>
      </c>
      <c r="E16" s="3" t="s">
        <v>3</v>
      </c>
      <c r="F16" s="13" t="s">
        <v>4</v>
      </c>
      <c r="G16" s="75" t="s">
        <v>45</v>
      </c>
      <c r="H16" s="75"/>
      <c r="I16" s="75"/>
      <c r="J16" s="4">
        <v>0.18</v>
      </c>
      <c r="K16" s="12" t="s">
        <v>5</v>
      </c>
      <c r="L16" s="72" t="s">
        <v>20</v>
      </c>
      <c r="M16" s="35">
        <v>200</v>
      </c>
      <c r="N16" s="35">
        <v>33</v>
      </c>
      <c r="O16" s="35">
        <v>3.8</v>
      </c>
      <c r="P16" s="35">
        <v>0.6</v>
      </c>
      <c r="Q16" s="73" t="s">
        <v>41</v>
      </c>
      <c r="R16" s="58">
        <v>6</v>
      </c>
      <c r="S16" s="54" t="s">
        <v>24</v>
      </c>
      <c r="T16" s="58">
        <v>201</v>
      </c>
      <c r="U16" s="96">
        <v>34</v>
      </c>
      <c r="V16" s="59">
        <v>27</v>
      </c>
      <c r="W16" s="59">
        <f>R16*V16*U16*T16/1000000</f>
        <v>1.107108</v>
      </c>
      <c r="X16" s="71">
        <v>3.6</v>
      </c>
      <c r="Y16" s="60" t="s">
        <v>41</v>
      </c>
      <c r="Z16" s="45"/>
      <c r="AA16" s="46"/>
      <c r="AB16" s="44"/>
      <c r="AC16" s="22"/>
      <c r="AD16" s="24"/>
      <c r="AE16" s="24"/>
      <c r="AF16" s="24"/>
    </row>
    <row r="17" spans="1:32" ht="15.75" customHeight="1">
      <c r="A17" s="14"/>
      <c r="B17" s="98" t="s">
        <v>62</v>
      </c>
      <c r="C17" s="8"/>
      <c r="D17" s="15" t="s">
        <v>65</v>
      </c>
      <c r="E17" s="3" t="s">
        <v>3</v>
      </c>
      <c r="F17" s="13" t="s">
        <v>4</v>
      </c>
      <c r="G17" s="75" t="s">
        <v>45</v>
      </c>
      <c r="H17" s="75"/>
      <c r="I17" s="75"/>
      <c r="J17" s="4">
        <v>0.18</v>
      </c>
      <c r="K17" s="12" t="s">
        <v>5</v>
      </c>
      <c r="L17" s="72" t="s">
        <v>20</v>
      </c>
      <c r="M17" s="35">
        <v>89</v>
      </c>
      <c r="N17" s="35">
        <v>25</v>
      </c>
      <c r="O17" s="35">
        <v>0.8</v>
      </c>
      <c r="P17" s="35">
        <v>0.05</v>
      </c>
      <c r="Q17" s="73" t="s">
        <v>41</v>
      </c>
      <c r="R17" s="58">
        <v>40</v>
      </c>
      <c r="S17" s="54" t="s">
        <v>24</v>
      </c>
      <c r="T17" s="58">
        <v>90</v>
      </c>
      <c r="U17" s="96">
        <v>25</v>
      </c>
      <c r="V17" s="59">
        <v>15</v>
      </c>
      <c r="W17" s="59">
        <f>R17*V17*U17*T17/1000000</f>
        <v>1.35</v>
      </c>
      <c r="X17" s="71">
        <v>2</v>
      </c>
      <c r="Y17" s="60" t="s">
        <v>41</v>
      </c>
      <c r="Z17" s="43">
        <v>3</v>
      </c>
      <c r="AA17" s="44">
        <v>8</v>
      </c>
      <c r="AB17" s="44">
        <f>Z17*AA17</f>
        <v>24</v>
      </c>
      <c r="AC17" s="22">
        <f>(V17*AA17)+15</f>
        <v>135</v>
      </c>
      <c r="AD17" s="22">
        <v>120</v>
      </c>
      <c r="AE17" s="22">
        <v>80</v>
      </c>
      <c r="AF17" s="24"/>
    </row>
    <row r="18" spans="1:32" ht="15.75" customHeight="1">
      <c r="A18" s="14"/>
      <c r="B18" s="67" t="s">
        <v>34</v>
      </c>
      <c r="C18" s="8"/>
      <c r="D18" s="15"/>
      <c r="E18" s="3"/>
      <c r="F18" s="13"/>
      <c r="G18" s="65"/>
      <c r="H18" s="65"/>
      <c r="I18" s="65"/>
      <c r="J18" s="4"/>
      <c r="K18" s="12"/>
      <c r="L18" s="36"/>
      <c r="M18" s="35"/>
      <c r="N18" s="35"/>
      <c r="O18" s="35"/>
      <c r="P18" s="35"/>
      <c r="Q18" s="73"/>
      <c r="R18" s="58"/>
      <c r="S18" s="58"/>
      <c r="T18" s="62"/>
      <c r="U18" s="59"/>
      <c r="V18" s="59"/>
      <c r="W18" s="59"/>
      <c r="X18" s="71"/>
      <c r="Y18" s="60"/>
      <c r="Z18" s="45"/>
      <c r="AA18" s="46"/>
      <c r="AB18" s="44"/>
      <c r="AC18" s="22"/>
      <c r="AD18" s="24"/>
      <c r="AE18" s="24"/>
      <c r="AF18" s="24"/>
    </row>
    <row r="19" spans="1:32" ht="15.75" customHeight="1">
      <c r="A19" s="14">
        <v>7</v>
      </c>
      <c r="B19" s="68" t="s">
        <v>39</v>
      </c>
      <c r="C19" s="8"/>
      <c r="D19" s="15" t="s">
        <v>49</v>
      </c>
      <c r="E19" s="3" t="s">
        <v>3</v>
      </c>
      <c r="F19" s="13" t="s">
        <v>4</v>
      </c>
      <c r="G19" s="75" t="s">
        <v>45</v>
      </c>
      <c r="H19" s="75"/>
      <c r="I19" s="75"/>
      <c r="J19" s="4">
        <v>0.18</v>
      </c>
      <c r="K19" s="12" t="s">
        <v>5</v>
      </c>
      <c r="L19" s="31" t="s">
        <v>42</v>
      </c>
      <c r="M19" s="32"/>
      <c r="N19" s="32"/>
      <c r="O19" s="32"/>
      <c r="P19" s="32"/>
      <c r="Q19" s="73"/>
      <c r="R19" s="58">
        <v>10</v>
      </c>
      <c r="S19" s="58" t="s">
        <v>27</v>
      </c>
      <c r="T19" s="74">
        <v>100</v>
      </c>
      <c r="U19" s="74">
        <v>40</v>
      </c>
      <c r="V19" s="74">
        <v>40</v>
      </c>
      <c r="W19" s="59">
        <f>V19*U19*T19/1000000</f>
        <v>0.16</v>
      </c>
      <c r="X19" s="70">
        <v>4.5</v>
      </c>
      <c r="Y19" s="60" t="s">
        <v>41</v>
      </c>
      <c r="Z19" s="45">
        <v>6</v>
      </c>
      <c r="AA19" s="46">
        <v>1</v>
      </c>
      <c r="AB19" s="44">
        <f t="shared" si="0"/>
        <v>6</v>
      </c>
      <c r="AC19" s="22">
        <v>100</v>
      </c>
      <c r="AD19" s="24">
        <v>120</v>
      </c>
      <c r="AE19" s="24">
        <v>80</v>
      </c>
      <c r="AF19" s="22"/>
    </row>
    <row r="20" spans="1:32" ht="15.75" customHeight="1">
      <c r="A20" s="14">
        <v>8</v>
      </c>
      <c r="B20" s="68" t="s">
        <v>40</v>
      </c>
      <c r="C20" s="8"/>
      <c r="D20" s="15" t="s">
        <v>50</v>
      </c>
      <c r="E20" s="3" t="s">
        <v>3</v>
      </c>
      <c r="F20" s="13" t="s">
        <v>4</v>
      </c>
      <c r="G20" s="75" t="s">
        <v>45</v>
      </c>
      <c r="H20" s="75"/>
      <c r="I20" s="75"/>
      <c r="J20" s="4">
        <v>0.18</v>
      </c>
      <c r="K20" s="12" t="s">
        <v>5</v>
      </c>
      <c r="L20" s="31" t="s">
        <v>42</v>
      </c>
      <c r="M20" s="32"/>
      <c r="N20" s="32"/>
      <c r="O20" s="32"/>
      <c r="P20" s="32"/>
      <c r="Q20" s="73"/>
      <c r="R20" s="58">
        <v>20</v>
      </c>
      <c r="S20" s="58" t="s">
        <v>27</v>
      </c>
      <c r="T20" s="74">
        <v>100</v>
      </c>
      <c r="U20" s="74">
        <v>30</v>
      </c>
      <c r="V20" s="74">
        <v>30</v>
      </c>
      <c r="W20" s="59">
        <f>V20*U20*T20/1000000</f>
        <v>0.09</v>
      </c>
      <c r="X20" s="70">
        <v>6</v>
      </c>
      <c r="Y20" s="60" t="s">
        <v>41</v>
      </c>
      <c r="Z20" s="45">
        <v>8</v>
      </c>
      <c r="AA20" s="46">
        <v>1</v>
      </c>
      <c r="AB20" s="44">
        <f t="shared" si="0"/>
        <v>8</v>
      </c>
      <c r="AC20" s="22">
        <v>100</v>
      </c>
      <c r="AD20" s="24">
        <v>120</v>
      </c>
      <c r="AE20" s="24">
        <v>80</v>
      </c>
      <c r="AF20" s="22"/>
    </row>
    <row r="21" spans="1:32" ht="15.75" customHeight="1">
      <c r="A21" s="14"/>
      <c r="B21" s="67" t="s">
        <v>35</v>
      </c>
      <c r="C21" s="7"/>
      <c r="D21" s="15"/>
      <c r="E21" s="3"/>
      <c r="F21" s="13"/>
      <c r="G21" s="65"/>
      <c r="H21" s="65"/>
      <c r="I21" s="65"/>
      <c r="J21" s="4"/>
      <c r="K21" s="12"/>
      <c r="L21" s="31"/>
      <c r="M21" s="32"/>
      <c r="N21" s="32"/>
      <c r="O21" s="32"/>
      <c r="P21" s="32"/>
      <c r="Q21" s="73"/>
      <c r="R21" s="58"/>
      <c r="S21" s="58"/>
      <c r="T21" s="55"/>
      <c r="U21" s="56"/>
      <c r="V21" s="56"/>
      <c r="W21" s="59"/>
      <c r="X21" s="70"/>
      <c r="Y21" s="60"/>
      <c r="Z21" s="45"/>
      <c r="AA21" s="46"/>
      <c r="AB21" s="44"/>
      <c r="AC21" s="22"/>
      <c r="AD21" s="24"/>
      <c r="AE21" s="24"/>
      <c r="AF21" s="22"/>
    </row>
    <row r="22" spans="1:32" ht="15.75" customHeight="1">
      <c r="A22" s="14"/>
      <c r="B22" s="97" t="s">
        <v>61</v>
      </c>
      <c r="C22" s="7"/>
      <c r="D22" s="15" t="s">
        <v>66</v>
      </c>
      <c r="E22" s="3" t="s">
        <v>3</v>
      </c>
      <c r="F22" s="13" t="s">
        <v>4</v>
      </c>
      <c r="G22" s="75" t="s">
        <v>45</v>
      </c>
      <c r="H22" s="75"/>
      <c r="I22" s="75"/>
      <c r="J22" s="4">
        <v>0.18</v>
      </c>
      <c r="K22" s="12" t="s">
        <v>5</v>
      </c>
      <c r="L22" s="31" t="s">
        <v>20</v>
      </c>
      <c r="M22" s="32">
        <v>100</v>
      </c>
      <c r="N22" s="32">
        <v>25</v>
      </c>
      <c r="O22" s="32">
        <v>3.8</v>
      </c>
      <c r="P22" s="32">
        <v>0.26</v>
      </c>
      <c r="Q22" s="73" t="s">
        <v>41</v>
      </c>
      <c r="R22" s="58">
        <v>6</v>
      </c>
      <c r="S22" s="58" t="s">
        <v>24</v>
      </c>
      <c r="T22" s="55">
        <v>101</v>
      </c>
      <c r="U22" s="56">
        <v>26</v>
      </c>
      <c r="V22" s="56">
        <v>27</v>
      </c>
      <c r="W22" s="59">
        <f>V22*U22*T22/1000000</f>
        <v>0.070902</v>
      </c>
      <c r="X22" s="70">
        <v>1.6</v>
      </c>
      <c r="Y22" s="60" t="s">
        <v>41</v>
      </c>
      <c r="Z22" s="45">
        <v>3</v>
      </c>
      <c r="AA22" s="46">
        <v>6</v>
      </c>
      <c r="AB22" s="44">
        <v>18</v>
      </c>
      <c r="AC22" s="22">
        <v>177</v>
      </c>
      <c r="AD22" s="24">
        <v>120</v>
      </c>
      <c r="AE22" s="24">
        <v>80</v>
      </c>
      <c r="AF22" s="22"/>
    </row>
    <row r="23" spans="1:32" ht="15.75" customHeight="1">
      <c r="A23" s="14">
        <v>9</v>
      </c>
      <c r="B23" s="68" t="s">
        <v>38</v>
      </c>
      <c r="C23" s="5"/>
      <c r="D23" s="3" t="s">
        <v>51</v>
      </c>
      <c r="E23" s="3" t="s">
        <v>3</v>
      </c>
      <c r="F23" s="13" t="s">
        <v>4</v>
      </c>
      <c r="G23" s="75" t="s">
        <v>45</v>
      </c>
      <c r="H23" s="75"/>
      <c r="I23" s="75"/>
      <c r="J23" s="4">
        <v>0.18</v>
      </c>
      <c r="K23" s="12" t="s">
        <v>5</v>
      </c>
      <c r="L23" s="31" t="s">
        <v>20</v>
      </c>
      <c r="M23" s="32">
        <v>67</v>
      </c>
      <c r="N23" s="32">
        <v>25</v>
      </c>
      <c r="O23" s="32">
        <v>3.8</v>
      </c>
      <c r="P23" s="32">
        <v>0.17</v>
      </c>
      <c r="Q23" s="73" t="s">
        <v>41</v>
      </c>
      <c r="R23" s="58">
        <v>6</v>
      </c>
      <c r="S23" s="58" t="s">
        <v>24</v>
      </c>
      <c r="T23" s="55">
        <v>69</v>
      </c>
      <c r="U23" s="56">
        <v>25</v>
      </c>
      <c r="V23" s="56">
        <v>27</v>
      </c>
      <c r="W23" s="59">
        <f>R23*V23*U23*T23/1000000</f>
        <v>0.27945</v>
      </c>
      <c r="X23" s="70">
        <v>1.05</v>
      </c>
      <c r="Y23" s="60" t="s">
        <v>41</v>
      </c>
      <c r="Z23" s="45">
        <v>4</v>
      </c>
      <c r="AA23" s="46">
        <v>6</v>
      </c>
      <c r="AB23" s="44">
        <f>Z23*AA23</f>
        <v>24</v>
      </c>
      <c r="AC23" s="22">
        <f>(V23*AA23)+15</f>
        <v>177</v>
      </c>
      <c r="AD23" s="24">
        <v>120</v>
      </c>
      <c r="AE23" s="24">
        <v>80</v>
      </c>
      <c r="AF23" s="22"/>
    </row>
    <row r="24" spans="1:32" ht="15.75" customHeight="1">
      <c r="A24" s="14">
        <v>10</v>
      </c>
      <c r="B24" s="68" t="s">
        <v>55</v>
      </c>
      <c r="C24" s="5"/>
      <c r="D24" s="3" t="s">
        <v>56</v>
      </c>
      <c r="E24" s="3" t="s">
        <v>3</v>
      </c>
      <c r="F24" s="13" t="s">
        <v>4</v>
      </c>
      <c r="G24" s="75" t="s">
        <v>45</v>
      </c>
      <c r="H24" s="75"/>
      <c r="I24" s="75"/>
      <c r="J24" s="4">
        <v>0.18</v>
      </c>
      <c r="K24" s="12" t="s">
        <v>5</v>
      </c>
      <c r="L24" s="31" t="s">
        <v>20</v>
      </c>
      <c r="M24" s="32">
        <v>89</v>
      </c>
      <c r="N24" s="32">
        <v>25</v>
      </c>
      <c r="O24" s="32">
        <v>3.8</v>
      </c>
      <c r="P24" s="32">
        <v>0.2</v>
      </c>
      <c r="Q24" s="73" t="s">
        <v>41</v>
      </c>
      <c r="R24" s="58">
        <v>6</v>
      </c>
      <c r="S24" s="58" t="s">
        <v>24</v>
      </c>
      <c r="T24" s="55">
        <v>90</v>
      </c>
      <c r="U24" s="56">
        <v>25</v>
      </c>
      <c r="V24" s="56">
        <v>27</v>
      </c>
      <c r="W24" s="59">
        <f>R24*V24*U24*T24/1000000</f>
        <v>0.3645</v>
      </c>
      <c r="X24" s="70">
        <v>1.2</v>
      </c>
      <c r="Y24" s="60" t="s">
        <v>41</v>
      </c>
      <c r="Z24" s="45">
        <v>4</v>
      </c>
      <c r="AA24" s="46">
        <v>6</v>
      </c>
      <c r="AB24" s="44">
        <f>Z24*AA24</f>
        <v>24</v>
      </c>
      <c r="AC24" s="22">
        <f>(V24*AA24)+15</f>
        <v>177</v>
      </c>
      <c r="AD24" s="24">
        <v>120</v>
      </c>
      <c r="AE24" s="24">
        <v>80</v>
      </c>
      <c r="AF24" s="22"/>
    </row>
    <row r="25" spans="1:2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7"/>
      <c r="M25" s="37"/>
      <c r="N25" s="37"/>
      <c r="O25" s="37"/>
      <c r="P25" s="37"/>
      <c r="Q25" s="37"/>
      <c r="R25" s="64"/>
      <c r="S25" s="64"/>
      <c r="T25" s="64"/>
      <c r="U25" s="64"/>
      <c r="V25" s="64"/>
      <c r="W25" s="64"/>
    </row>
    <row r="26" spans="1:2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7"/>
      <c r="M26" s="37"/>
      <c r="N26" s="37"/>
      <c r="O26" s="37"/>
      <c r="P26" s="37"/>
      <c r="Q26" s="37"/>
      <c r="R26" s="64"/>
      <c r="S26" s="64"/>
      <c r="T26" s="64"/>
      <c r="U26" s="64"/>
      <c r="V26" s="64"/>
      <c r="W26" s="64"/>
    </row>
    <row r="27" spans="1:2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7"/>
      <c r="M27" s="37"/>
      <c r="N27" s="37"/>
      <c r="O27" s="37"/>
      <c r="P27" s="37"/>
      <c r="Q27" s="37"/>
      <c r="R27" s="64"/>
      <c r="S27" s="64"/>
      <c r="T27" s="64"/>
      <c r="U27" s="64"/>
      <c r="V27" s="64"/>
      <c r="W27" s="64"/>
    </row>
    <row r="28" spans="1:2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7"/>
      <c r="M28" s="37"/>
      <c r="N28" s="37"/>
      <c r="O28" s="37"/>
      <c r="P28" s="37"/>
      <c r="Q28" s="37"/>
      <c r="R28" s="64"/>
      <c r="S28" s="64"/>
      <c r="T28" s="64"/>
      <c r="U28" s="64"/>
      <c r="V28" s="64"/>
      <c r="W28" s="64"/>
    </row>
    <row r="29" spans="1:2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7"/>
      <c r="M29" s="37"/>
      <c r="N29" s="37"/>
      <c r="O29" s="37"/>
      <c r="P29" s="37"/>
      <c r="Q29" s="37"/>
      <c r="R29" s="64"/>
      <c r="S29" s="64"/>
      <c r="T29" s="64"/>
      <c r="U29" s="64"/>
      <c r="V29" s="64"/>
      <c r="W29" s="64"/>
    </row>
    <row r="30" spans="1:2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7"/>
      <c r="M30" s="37"/>
      <c r="N30" s="37"/>
      <c r="O30" s="37"/>
      <c r="P30" s="37"/>
      <c r="Q30" s="37"/>
      <c r="R30" s="64"/>
      <c r="S30" s="64"/>
      <c r="T30" s="64"/>
      <c r="U30" s="64"/>
      <c r="V30" s="64"/>
      <c r="W30" s="64"/>
    </row>
    <row r="31" ht="15">
      <c r="B31" s="1"/>
    </row>
    <row r="32" ht="15">
      <c r="B32" s="1"/>
    </row>
  </sheetData>
  <sheetProtection/>
  <mergeCells count="26">
    <mergeCell ref="K4:K5"/>
    <mergeCell ref="G22:I22"/>
    <mergeCell ref="G16:I16"/>
    <mergeCell ref="G15:I15"/>
    <mergeCell ref="G14:I14"/>
    <mergeCell ref="G13:I13"/>
    <mergeCell ref="G20:I20"/>
    <mergeCell ref="R4:Y4"/>
    <mergeCell ref="Z4:AF4"/>
    <mergeCell ref="G9:I9"/>
    <mergeCell ref="D4:D5"/>
    <mergeCell ref="A4:A5"/>
    <mergeCell ref="G4:I5"/>
    <mergeCell ref="E4:E5"/>
    <mergeCell ref="L4:Q4"/>
    <mergeCell ref="J4:J5"/>
    <mergeCell ref="G24:I24"/>
    <mergeCell ref="G23:I23"/>
    <mergeCell ref="B4:B5"/>
    <mergeCell ref="F4:F5"/>
    <mergeCell ref="G7:I7"/>
    <mergeCell ref="G8:I8"/>
    <mergeCell ref="G11:I11"/>
    <mergeCell ref="G12:I12"/>
    <mergeCell ref="G17:I17"/>
    <mergeCell ref="G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2014-08-26T09:48:26Z</cp:lastPrinted>
  <dcterms:created xsi:type="dcterms:W3CDTF">2014-01-14T11:49:50Z</dcterms:created>
  <dcterms:modified xsi:type="dcterms:W3CDTF">2017-03-13T08:34:49Z</dcterms:modified>
  <cp:category/>
  <cp:version/>
  <cp:contentType/>
  <cp:contentStatus/>
</cp:coreProperties>
</file>